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\Desktop\POU\2016\"/>
    </mc:Choice>
  </mc:AlternateContent>
  <bookViews>
    <workbookView xWindow="0" yWindow="0" windowWidth="28800" windowHeight="11835"/>
  </bookViews>
  <sheets>
    <sheet name="Fin.plan" sheetId="1" r:id="rId1"/>
    <sheet name="Plan nabave" sheetId="2" r:id="rId2"/>
    <sheet name="List3" sheetId="3" r:id="rId3"/>
  </sheets>
  <definedNames>
    <definedName name="_xlnm._FilterDatabase" localSheetId="1" hidden="1">'Plan nabave'!$A$5:$F$65</definedName>
    <definedName name="_xlnm.Print_Titles" localSheetId="0">Fin.plan!$16:$17</definedName>
  </definedNames>
  <calcPr calcId="152511"/>
</workbook>
</file>

<file path=xl/calcChain.xml><?xml version="1.0" encoding="utf-8"?>
<calcChain xmlns="http://schemas.openxmlformats.org/spreadsheetml/2006/main">
  <c r="D7" i="1" l="1"/>
  <c r="D11" i="1"/>
  <c r="D12" i="1"/>
  <c r="D9" i="1"/>
  <c r="D10" i="1" l="1"/>
  <c r="D46" i="1"/>
  <c r="D94" i="1" l="1"/>
  <c r="D80" i="1" l="1"/>
  <c r="D59" i="1"/>
  <c r="D54" i="1"/>
  <c r="D27" i="1" l="1"/>
  <c r="D53" i="1" l="1"/>
  <c r="D52" i="1" s="1"/>
  <c r="D51" i="1" s="1"/>
  <c r="D14" i="1"/>
  <c r="D101" i="1"/>
  <c r="D100" i="1" s="1"/>
  <c r="D13" i="1" s="1"/>
  <c r="D88" i="1"/>
  <c r="D87" i="1" s="1"/>
  <c r="D89" i="1"/>
  <c r="D83" i="1"/>
  <c r="D49" i="1"/>
  <c r="D22" i="1"/>
  <c r="D21" i="1" s="1"/>
  <c r="D18" i="1" l="1"/>
  <c r="D93" i="1"/>
  <c r="D82" i="1"/>
  <c r="D20" i="1"/>
  <c r="D19" i="1" l="1"/>
  <c r="D8" i="1"/>
</calcChain>
</file>

<file path=xl/sharedStrings.xml><?xml version="1.0" encoding="utf-8"?>
<sst xmlns="http://schemas.openxmlformats.org/spreadsheetml/2006/main" count="304" uniqueCount="188">
  <si>
    <t>BROJ</t>
  </si>
  <si>
    <t>POZICIJA</t>
  </si>
  <si>
    <t>KONTA</t>
  </si>
  <si>
    <t>UKUPNO PRIHODI / PRIMICI</t>
  </si>
  <si>
    <t>Izvor  VLASTITI PRIHOD PUČKOG OTVORENOG UČILIŠTA</t>
  </si>
  <si>
    <t>Pomoći iz inozemstva i od subjekata unutar općeg proračuna</t>
  </si>
  <si>
    <t>P0055</t>
  </si>
  <si>
    <t>Prihodi od prodaje proizvoda i robe te pruženih usluga i prihodi od donacija</t>
  </si>
  <si>
    <t>P0057</t>
  </si>
  <si>
    <t>Prihodi od obavljanja ostalih poslova vlastite djelatnosti</t>
  </si>
  <si>
    <t>VRSTA RASHODA / IZDATAKA</t>
  </si>
  <si>
    <t>UKUPNO RASHODI / IZDACI</t>
  </si>
  <si>
    <t>Izvor  POREZI OD NESAMOSTALNOG RADA</t>
  </si>
  <si>
    <t>Rashodi poslovanja</t>
  </si>
  <si>
    <t>Rashodi za zaposlene</t>
  </si>
  <si>
    <t>R0216</t>
  </si>
  <si>
    <t>Plaće za zaposlene</t>
  </si>
  <si>
    <t>R0217</t>
  </si>
  <si>
    <t>Ostali nenavedeni rashodi za zaposlene</t>
  </si>
  <si>
    <t>R0218</t>
  </si>
  <si>
    <t>Doprinosi za obvezno zdravstveno osiguranje</t>
  </si>
  <si>
    <t>R0219</t>
  </si>
  <si>
    <t>Doprinosi za zapošljavanje</t>
  </si>
  <si>
    <t>Materijalni rashodi</t>
  </si>
  <si>
    <t>R0231-06</t>
  </si>
  <si>
    <t>Naknade za prijevoz na posao i s posla</t>
  </si>
  <si>
    <t>R0220</t>
  </si>
  <si>
    <t>"Seminari, savjetovanja i simpoziji"</t>
  </si>
  <si>
    <t>R0221</t>
  </si>
  <si>
    <t>Uredski materijal</t>
  </si>
  <si>
    <t>R0222</t>
  </si>
  <si>
    <t>Električna energija</t>
  </si>
  <si>
    <t>R0223</t>
  </si>
  <si>
    <t>Plin</t>
  </si>
  <si>
    <t>R0224</t>
  </si>
  <si>
    <t>Motorni benzin i dizel gorivo</t>
  </si>
  <si>
    <t>R0225</t>
  </si>
  <si>
    <t>"Usluge telefona, telefaksa"</t>
  </si>
  <si>
    <t>R0226</t>
  </si>
  <si>
    <t>Usluge tekućeg i investicijskog održavanja</t>
  </si>
  <si>
    <t>R0227</t>
  </si>
  <si>
    <t>Ostale komunalne usluge</t>
  </si>
  <si>
    <t>R0228</t>
  </si>
  <si>
    <t>Troškovi programa</t>
  </si>
  <si>
    <t>R0230</t>
  </si>
  <si>
    <t>Premije osiguranja ostale imovine</t>
  </si>
  <si>
    <t>R0231</t>
  </si>
  <si>
    <t>Članarine,novine i časopisi</t>
  </si>
  <si>
    <t>Financijski rashodi</t>
  </si>
  <si>
    <t>R0229</t>
  </si>
  <si>
    <t>Usluge banaka</t>
  </si>
  <si>
    <t>R0229-1</t>
  </si>
  <si>
    <t>Usluge usluge platnog prometa</t>
  </si>
  <si>
    <t>Izdaci za otplatu glavnice primljenih kredita i zajmova</t>
  </si>
  <si>
    <t>R0231-01</t>
  </si>
  <si>
    <t>Aktivnost A100004 Redovna djelatnost Pučkog otvorenog učilišta</t>
  </si>
  <si>
    <t>R0231-16</t>
  </si>
  <si>
    <t>R0231-17</t>
  </si>
  <si>
    <t>R0231-18</t>
  </si>
  <si>
    <t>R0231-19</t>
  </si>
  <si>
    <t>R0231-21</t>
  </si>
  <si>
    <t>R0231-22</t>
  </si>
  <si>
    <t>R0231-23</t>
  </si>
  <si>
    <t>R0231-24</t>
  </si>
  <si>
    <t>Materijal i sredstva za čišćenje i održavanje</t>
  </si>
  <si>
    <t>R0231-26</t>
  </si>
  <si>
    <t>R0231-28</t>
  </si>
  <si>
    <t>R0231-30</t>
  </si>
  <si>
    <t>"Poštarina (pisma, tiskanice i sl.)"</t>
  </si>
  <si>
    <t>R0231-31</t>
  </si>
  <si>
    <t>Usluge tekućeg i investicijskog održavanja postrojenja i opre</t>
  </si>
  <si>
    <t>R0231-32</t>
  </si>
  <si>
    <t>Promidžbeni materijali</t>
  </si>
  <si>
    <t>R0231-33</t>
  </si>
  <si>
    <t>R0231-35</t>
  </si>
  <si>
    <t>Najamnine i zakupnine</t>
  </si>
  <si>
    <t>R0231-36</t>
  </si>
  <si>
    <t>Autorski honorari</t>
  </si>
  <si>
    <t>R0231-37</t>
  </si>
  <si>
    <t>Ugovori o djelu</t>
  </si>
  <si>
    <t>R0231-38</t>
  </si>
  <si>
    <t>Usluge ažuriranja računalnih baza</t>
  </si>
  <si>
    <t>R0231-39</t>
  </si>
  <si>
    <t>"Grafičke i tiskarske usluge, usluge kopiranja i uvezivanja slično"</t>
  </si>
  <si>
    <t>R0231-46</t>
  </si>
  <si>
    <t>Ostale nespomenute usluge</t>
  </si>
  <si>
    <t>R0231-40</t>
  </si>
  <si>
    <t>Naknade članovima predstavničkih i izvršnih tijela</t>
  </si>
  <si>
    <t>R0231-42</t>
  </si>
  <si>
    <t>Reprezentacija</t>
  </si>
  <si>
    <t>R0231-43</t>
  </si>
  <si>
    <t>Tuzemne članarine</t>
  </si>
  <si>
    <t>R0231-44</t>
  </si>
  <si>
    <t>Aktivnost A100005 Nabava dugotrajne imovine</t>
  </si>
  <si>
    <t>Rashodi za nabavu nefinancijske imovine</t>
  </si>
  <si>
    <t>R0232</t>
  </si>
  <si>
    <t>Računala i računalna oprema</t>
  </si>
  <si>
    <t>R0232-01</t>
  </si>
  <si>
    <t>Knjige u knjižnicama</t>
  </si>
  <si>
    <t>R0232-03</t>
  </si>
  <si>
    <t>Aktivnost A100006 Sufinanciranje kazališnih predstava</t>
  </si>
  <si>
    <t>Izvor  POREZI NA IMOVINU</t>
  </si>
  <si>
    <t>R0228-1</t>
  </si>
  <si>
    <t>Kapitalni projekt K100001 Uređenje potkrovlja</t>
  </si>
  <si>
    <t>Izvor  PRODAJA ZEMLJIŠTA</t>
  </si>
  <si>
    <t>R0232-04</t>
  </si>
  <si>
    <t>Uređenje potkrovlja</t>
  </si>
  <si>
    <t>R0232-05</t>
  </si>
  <si>
    <t>R0232-06</t>
  </si>
  <si>
    <t>Ostala uredska oprema</t>
  </si>
  <si>
    <t>Oprema za učionice i knjižnicu</t>
  </si>
  <si>
    <t>Ravnatelj:</t>
  </si>
  <si>
    <t>Dražen Malec, dipl.pol.</t>
  </si>
  <si>
    <t>2016.</t>
  </si>
  <si>
    <t>PLAN</t>
  </si>
  <si>
    <t>R0264-28</t>
  </si>
  <si>
    <t>Ostale intelektualne usluge</t>
  </si>
  <si>
    <t>Dovršenje investicije iz 2015.g.-obnova Doma kulture</t>
  </si>
  <si>
    <t>Izdaci za depozite u tuzemnim fin.institucijama-dugoročni - nabava vozila</t>
  </si>
  <si>
    <t>Otplata glavnice primljenih zajmova od tuzemnih fin.inst.-nabava vozila</t>
  </si>
  <si>
    <t>Sufinanciranje kazališnih predstava</t>
  </si>
  <si>
    <t>Sufinanciranje kino predstava</t>
  </si>
  <si>
    <t>Prihodi od prodaje prijevoznih sredstava</t>
  </si>
  <si>
    <t>Idejno rješenje i procjena troškova rekonstrukcije velike dvorane</t>
  </si>
  <si>
    <t>PROJEKCIJA</t>
  </si>
  <si>
    <t>2017.</t>
  </si>
  <si>
    <t>2018.</t>
  </si>
  <si>
    <t>Prijedlog financijskog plana za 2016.godinu i projekcija za 2017. i 2018.godinu</t>
  </si>
  <si>
    <t>Uređenje potkrovlja- II dio 2016.g.</t>
  </si>
  <si>
    <t>Sufinanciranje ostalih kulturno-obrazovnih programa (Deželićevi dani, Mjesec knjige, Radionice O.Š.,...</t>
  </si>
  <si>
    <t>Sufinanciranje programa za Bučijadu (predstave, koncerti, izložbe)</t>
  </si>
  <si>
    <t>Uređenje velike dvorane (građevinske rekonstrukcije)</t>
  </si>
  <si>
    <t>Nabava digitalne opreme (Min.kult.-300.000)</t>
  </si>
  <si>
    <t>Izrada energetskog certifikata zgrade POU</t>
  </si>
  <si>
    <t>Kapitalni projekt K100003 Podružnica knjižnice Posavski Bregi</t>
  </si>
  <si>
    <t>Otvaranje područne knjižnice Posavski Bregi ( knjižničar, oprema, prvotno punjenje knigama, ostali troškovi)</t>
  </si>
  <si>
    <t>Materijal i sredstva za čišćenje</t>
  </si>
  <si>
    <t>Ugovaranje nadzora za građevinske radove po investiciji</t>
  </si>
  <si>
    <t>Pučko otvoreno učilište Ivanić-Grad</t>
  </si>
  <si>
    <t>13.10.2015.</t>
  </si>
  <si>
    <t>Program sufinanciranja škole engleskog jezika za djecu</t>
  </si>
  <si>
    <t>Sufinanciranje dramskog studija (Amatersko kazalište Ivanić-Grad)</t>
  </si>
  <si>
    <t>Nova stavka</t>
  </si>
  <si>
    <t>Nova st.</t>
  </si>
  <si>
    <t>Ivanić-Grad, 13.11.2015.</t>
  </si>
  <si>
    <t>RO228-7</t>
  </si>
  <si>
    <t>RO228-4</t>
  </si>
  <si>
    <t>NOVA STAVKA</t>
  </si>
  <si>
    <t>226-1</t>
  </si>
  <si>
    <t>228-2</t>
  </si>
  <si>
    <t>221-1</t>
  </si>
  <si>
    <t>226-2</t>
  </si>
  <si>
    <t>Sufinanciranje dramskog studija (amatersko kazalište)</t>
  </si>
  <si>
    <t>Usluge tekućeg i investicijskog održavanja građ.objekata-promidžba</t>
  </si>
  <si>
    <t>P0058</t>
  </si>
  <si>
    <t>Vlastiti prihodi za kapitalne projekte-Ministarstvo kulture</t>
  </si>
  <si>
    <t>Aktivnost A100001 Pučko otvoreno učilište</t>
  </si>
  <si>
    <t>Uredski materijal ( POU administrira i knj.)</t>
  </si>
  <si>
    <t>Materijal i sredstva za čišćenje ( sve održava POU)</t>
  </si>
  <si>
    <t>Električna energija ( sve plaća POU)</t>
  </si>
  <si>
    <t>Plin ( sve plaća POU)</t>
  </si>
  <si>
    <t>"Usluge telefona, telefaksa" ( sve plaća POU)</t>
  </si>
  <si>
    <t>Troškovi programa (unaprijed dogovoreni programi za POU)</t>
  </si>
  <si>
    <t>Ostale komunalne usluge ( sve plaća POU, osim iz dijela vlastitih))</t>
  </si>
  <si>
    <t>Ostale nespomenute usluge-knjigovodstvene usluge (dva knjigovodstva)</t>
  </si>
  <si>
    <t>Premije osiguranja ostale imovine (police su sve u POU za 2016.)</t>
  </si>
  <si>
    <t>Naknade članovima predstavničkih i izvršnih tijela( 3 člana odl.grada)</t>
  </si>
  <si>
    <t>Naknade članovima predstavničkih i izvršnih tijela( 2 člana POU)</t>
  </si>
  <si>
    <t>PLAN POU</t>
  </si>
  <si>
    <t>nakon izdvajanja knjižnice</t>
  </si>
  <si>
    <t>Usluge tekućeg i investicijskog održavanja građ. objekata-nadzor (investicija 2017.g.)</t>
  </si>
  <si>
    <t xml:space="preserve">Usluge tekućeg i investicijskog održavanja </t>
  </si>
  <si>
    <t xml:space="preserve">Oprema za učionice </t>
  </si>
  <si>
    <t>Sufinanciranje programa za bučijadu i ostalih kulturno-obrazovnih programa (Deželićevi dani, Mjesec knjige, Radionice O.Š.,...</t>
  </si>
  <si>
    <t xml:space="preserve">Ravnatelj: </t>
  </si>
  <si>
    <t>RO232-04</t>
  </si>
  <si>
    <t>Investicija Dom kulture 2016-prebacivanje iz 2016.</t>
  </si>
  <si>
    <t>Investicija Dom kulture 2017.-dovršenje</t>
  </si>
  <si>
    <t>Usluge tek.održ.-Čišćenje i popravak starog rezervnog kotla u kotlovnici</t>
  </si>
  <si>
    <t>Izrada troškovnika i projektiranje za investiciju 2017.g.</t>
  </si>
  <si>
    <t>Trošak nadzora za investiciju 2017.godine</t>
  </si>
  <si>
    <t>11.11.2016.</t>
  </si>
  <si>
    <t>Ivanić-Grad, 11.11.2016.</t>
  </si>
  <si>
    <t>Prijedlog  financijskog plana za 2017.godinu</t>
  </si>
  <si>
    <t xml:space="preserve">Plaće za zaposlene </t>
  </si>
  <si>
    <t>Tekuće potpore iz gradskog proračuna</t>
  </si>
  <si>
    <t>Kapitalne pomoći iz gradskog proračuna</t>
  </si>
  <si>
    <t>P0057-1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</si>
</sst>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464B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4" fontId="2" fillId="3" borderId="0" xfId="0" applyNumberFormat="1" applyFont="1" applyFill="1"/>
    <xf numFmtId="0" fontId="1" fillId="4" borderId="0" xfId="0" applyFont="1" applyFill="1"/>
    <xf numFmtId="4" fontId="1" fillId="4" borderId="0" xfId="0" applyNumberFormat="1" applyFont="1" applyFill="1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2" fillId="5" borderId="0" xfId="0" applyFont="1" applyFill="1"/>
    <xf numFmtId="4" fontId="2" fillId="5" borderId="0" xfId="0" applyNumberFormat="1" applyFont="1" applyFill="1"/>
    <xf numFmtId="0" fontId="1" fillId="6" borderId="0" xfId="0" applyFont="1" applyFill="1" applyAlignment="1">
      <alignment wrapText="1"/>
    </xf>
    <xf numFmtId="0" fontId="1" fillId="6" borderId="0" xfId="0" applyFont="1" applyFill="1" applyAlignment="1">
      <alignment horizontal="left" wrapText="1"/>
    </xf>
    <xf numFmtId="4" fontId="1" fillId="6" borderId="0" xfId="0" applyNumberFormat="1" applyFont="1" applyFill="1" applyAlignment="1">
      <alignment wrapText="1"/>
    </xf>
    <xf numFmtId="0" fontId="3" fillId="3" borderId="0" xfId="0" applyFont="1" applyFill="1"/>
    <xf numFmtId="0" fontId="0" fillId="0" borderId="0" xfId="0" applyAlignment="1">
      <alignment horizontal="center"/>
    </xf>
    <xf numFmtId="0" fontId="1" fillId="0" borderId="0" xfId="0" applyFont="1"/>
    <xf numFmtId="0" fontId="6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4" fontId="6" fillId="0" borderId="0" xfId="0" applyNumberFormat="1" applyFont="1" applyAlignment="1">
      <alignment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tabSelected="1" zoomScaleNormal="100" workbookViewId="0">
      <pane ySplit="1" topLeftCell="A2" activePane="bottomLeft" state="frozen"/>
      <selection pane="bottomLeft" activeCell="E15" sqref="E15"/>
    </sheetView>
  </sheetViews>
  <sheetFormatPr defaultRowHeight="15" x14ac:dyDescent="0.25"/>
  <cols>
    <col min="1" max="1" width="10.5703125" customWidth="1"/>
    <col min="2" max="2" width="7.28515625" bestFit="1" customWidth="1"/>
    <col min="3" max="3" width="62.85546875" customWidth="1"/>
    <col min="4" max="4" width="24.42578125" bestFit="1" customWidth="1"/>
    <col min="5" max="9" width="21.7109375" customWidth="1"/>
  </cols>
  <sheetData>
    <row r="1" spans="1:4" ht="18.75" x14ac:dyDescent="0.3">
      <c r="A1" s="31" t="s">
        <v>138</v>
      </c>
      <c r="B1" s="31"/>
      <c r="C1" s="31"/>
      <c r="D1" s="31"/>
    </row>
    <row r="2" spans="1:4" ht="18.75" x14ac:dyDescent="0.3">
      <c r="A2" s="31" t="s">
        <v>183</v>
      </c>
      <c r="B2" s="31"/>
      <c r="C2" s="31"/>
      <c r="D2" s="31"/>
    </row>
    <row r="3" spans="1:4" ht="18.75" x14ac:dyDescent="0.3">
      <c r="A3" s="31" t="s">
        <v>181</v>
      </c>
      <c r="B3" s="31"/>
      <c r="C3" s="31"/>
      <c r="D3" s="31"/>
    </row>
    <row r="4" spans="1:4" ht="15.75" x14ac:dyDescent="0.25">
      <c r="A4" s="30"/>
      <c r="B4" s="30"/>
      <c r="C4" s="30"/>
    </row>
    <row r="5" spans="1:4" x14ac:dyDescent="0.25">
      <c r="A5" s="1"/>
      <c r="B5" s="1" t="s">
        <v>0</v>
      </c>
      <c r="C5" s="1"/>
      <c r="D5" s="25" t="s">
        <v>168</v>
      </c>
    </row>
    <row r="6" spans="1:4" x14ac:dyDescent="0.25">
      <c r="A6" s="1" t="s">
        <v>1</v>
      </c>
      <c r="B6" s="1" t="s">
        <v>2</v>
      </c>
      <c r="C6" s="1" t="s">
        <v>10</v>
      </c>
      <c r="D6" s="25" t="s">
        <v>169</v>
      </c>
    </row>
    <row r="7" spans="1:4" x14ac:dyDescent="0.25">
      <c r="A7" s="16" t="s">
        <v>3</v>
      </c>
      <c r="B7" s="16"/>
      <c r="C7" s="16"/>
      <c r="D7" s="2">
        <f>SUM(D8+D11)</f>
        <v>2909300</v>
      </c>
    </row>
    <row r="8" spans="1:4" s="5" customFormat="1" x14ac:dyDescent="0.25">
      <c r="B8" s="7">
        <v>63</v>
      </c>
      <c r="C8" s="5" t="s">
        <v>5</v>
      </c>
      <c r="D8" s="6">
        <f>SUM(D9:D10)</f>
        <v>2510100</v>
      </c>
    </row>
    <row r="9" spans="1:4" s="8" customFormat="1" x14ac:dyDescent="0.25">
      <c r="A9" s="8" t="s">
        <v>154</v>
      </c>
      <c r="B9" s="10">
        <v>6331</v>
      </c>
      <c r="C9" s="8" t="s">
        <v>185</v>
      </c>
      <c r="D9" s="9">
        <f>SUM(D20)</f>
        <v>1292600</v>
      </c>
    </row>
    <row r="10" spans="1:4" s="8" customFormat="1" x14ac:dyDescent="0.25">
      <c r="B10" s="10">
        <v>6331</v>
      </c>
      <c r="C10" s="8" t="s">
        <v>186</v>
      </c>
      <c r="D10" s="9">
        <f>SUM(D83+D88+D94)</f>
        <v>1217500</v>
      </c>
    </row>
    <row r="11" spans="1:4" s="5" customFormat="1" ht="30" x14ac:dyDescent="0.25">
      <c r="B11" s="7">
        <v>66</v>
      </c>
      <c r="C11" s="5" t="s">
        <v>7</v>
      </c>
      <c r="D11" s="6">
        <f>SUM(D12:D14)</f>
        <v>399200</v>
      </c>
    </row>
    <row r="12" spans="1:4" s="8" customFormat="1" x14ac:dyDescent="0.25">
      <c r="A12" s="8" t="s">
        <v>8</v>
      </c>
      <c r="B12" s="10">
        <v>6615</v>
      </c>
      <c r="C12" s="8" t="s">
        <v>9</v>
      </c>
      <c r="D12" s="9">
        <f>SUM(D51)-21000</f>
        <v>368200</v>
      </c>
    </row>
    <row r="13" spans="1:4" s="8" customFormat="1" x14ac:dyDescent="0.25">
      <c r="A13" s="8" t="s">
        <v>6</v>
      </c>
      <c r="B13" s="10">
        <v>6615</v>
      </c>
      <c r="C13" s="8" t="s">
        <v>155</v>
      </c>
      <c r="D13" s="9">
        <f>SUM(D100)</f>
        <v>10000</v>
      </c>
    </row>
    <row r="14" spans="1:4" s="5" customFormat="1" x14ac:dyDescent="0.25">
      <c r="B14" s="7">
        <v>72</v>
      </c>
      <c r="D14" s="6">
        <f>SUM(D15)</f>
        <v>21000</v>
      </c>
    </row>
    <row r="15" spans="1:4" s="8" customFormat="1" x14ac:dyDescent="0.25">
      <c r="A15" s="8" t="s">
        <v>187</v>
      </c>
      <c r="B15" s="10">
        <v>7231</v>
      </c>
      <c r="C15" s="8" t="s">
        <v>122</v>
      </c>
      <c r="D15" s="9">
        <v>21000</v>
      </c>
    </row>
    <row r="16" spans="1:4" x14ac:dyDescent="0.25">
      <c r="A16" s="1"/>
      <c r="B16" s="1" t="s">
        <v>0</v>
      </c>
      <c r="C16" s="1"/>
      <c r="D16" s="25" t="s">
        <v>168</v>
      </c>
    </row>
    <row r="17" spans="1:4" x14ac:dyDescent="0.25">
      <c r="A17" s="1" t="s">
        <v>1</v>
      </c>
      <c r="B17" s="1" t="s">
        <v>2</v>
      </c>
      <c r="C17" s="1" t="s">
        <v>10</v>
      </c>
      <c r="D17" s="25" t="s">
        <v>169</v>
      </c>
    </row>
    <row r="18" spans="1:4" x14ac:dyDescent="0.25">
      <c r="A18" s="16" t="s">
        <v>11</v>
      </c>
      <c r="B18" s="16"/>
      <c r="C18" s="16"/>
      <c r="D18" s="2">
        <f>SUM(D19+D51+D82+D87+D93+D104)</f>
        <v>2909300</v>
      </c>
    </row>
    <row r="19" spans="1:4" x14ac:dyDescent="0.25">
      <c r="A19" s="11" t="s">
        <v>156</v>
      </c>
      <c r="B19" s="11"/>
      <c r="C19" s="11"/>
      <c r="D19" s="12">
        <f>SUM(D20)</f>
        <v>1292600</v>
      </c>
    </row>
    <row r="20" spans="1:4" x14ac:dyDescent="0.25">
      <c r="A20" s="3" t="s">
        <v>12</v>
      </c>
      <c r="B20" s="3"/>
      <c r="C20" s="3"/>
      <c r="D20" s="4">
        <f>SUM(D21+D46+D49)</f>
        <v>1292600</v>
      </c>
    </row>
    <row r="21" spans="1:4" s="5" customFormat="1" x14ac:dyDescent="0.25">
      <c r="B21" s="7">
        <v>3</v>
      </c>
      <c r="C21" s="5" t="s">
        <v>13</v>
      </c>
      <c r="D21" s="6">
        <f>SUM(D22+D27)</f>
        <v>1259600</v>
      </c>
    </row>
    <row r="22" spans="1:4" s="5" customFormat="1" x14ac:dyDescent="0.25">
      <c r="A22" s="13"/>
      <c r="B22" s="14">
        <v>31</v>
      </c>
      <c r="C22" s="13" t="s">
        <v>14</v>
      </c>
      <c r="D22" s="15">
        <f>SUM(D23:D26)</f>
        <v>806100</v>
      </c>
    </row>
    <row r="23" spans="1:4" s="8" customFormat="1" x14ac:dyDescent="0.25">
      <c r="A23" s="8" t="s">
        <v>15</v>
      </c>
      <c r="B23" s="10">
        <v>3111</v>
      </c>
      <c r="C23" s="8" t="s">
        <v>184</v>
      </c>
      <c r="D23" s="9">
        <v>678000</v>
      </c>
    </row>
    <row r="24" spans="1:4" s="8" customFormat="1" x14ac:dyDescent="0.25">
      <c r="A24" s="8" t="s">
        <v>17</v>
      </c>
      <c r="B24" s="10">
        <v>3121</v>
      </c>
      <c r="C24" s="8" t="s">
        <v>18</v>
      </c>
      <c r="D24" s="9">
        <v>29000</v>
      </c>
    </row>
    <row r="25" spans="1:4" s="8" customFormat="1" x14ac:dyDescent="0.25">
      <c r="A25" s="8" t="s">
        <v>19</v>
      </c>
      <c r="B25" s="10">
        <v>3132</v>
      </c>
      <c r="C25" s="8" t="s">
        <v>20</v>
      </c>
      <c r="D25" s="9">
        <v>89000</v>
      </c>
    </row>
    <row r="26" spans="1:4" s="8" customFormat="1" x14ac:dyDescent="0.25">
      <c r="A26" s="8" t="s">
        <v>21</v>
      </c>
      <c r="B26" s="10">
        <v>3133</v>
      </c>
      <c r="C26" s="8" t="s">
        <v>22</v>
      </c>
      <c r="D26" s="9">
        <v>10100</v>
      </c>
    </row>
    <row r="27" spans="1:4" s="5" customFormat="1" x14ac:dyDescent="0.25">
      <c r="A27" s="13"/>
      <c r="B27" s="14">
        <v>32</v>
      </c>
      <c r="C27" s="13" t="s">
        <v>23</v>
      </c>
      <c r="D27" s="15">
        <f>SUM(D28:D45)</f>
        <v>453500</v>
      </c>
    </row>
    <row r="28" spans="1:4" s="8" customFormat="1" x14ac:dyDescent="0.25">
      <c r="A28" s="8" t="s">
        <v>24</v>
      </c>
      <c r="B28" s="10">
        <v>3212</v>
      </c>
      <c r="C28" s="8" t="s">
        <v>25</v>
      </c>
      <c r="D28" s="9">
        <v>25000</v>
      </c>
    </row>
    <row r="29" spans="1:4" s="8" customFormat="1" x14ac:dyDescent="0.25">
      <c r="A29" s="8" t="s">
        <v>26</v>
      </c>
      <c r="B29" s="10">
        <v>3213</v>
      </c>
      <c r="C29" s="8" t="s">
        <v>27</v>
      </c>
      <c r="D29" s="9">
        <v>5000</v>
      </c>
    </row>
    <row r="30" spans="1:4" s="8" customFormat="1" x14ac:dyDescent="0.25">
      <c r="A30" s="8" t="s">
        <v>28</v>
      </c>
      <c r="B30" s="10">
        <v>3221</v>
      </c>
      <c r="C30" s="8" t="s">
        <v>157</v>
      </c>
      <c r="D30" s="9">
        <v>18000</v>
      </c>
    </row>
    <row r="31" spans="1:4" s="8" customFormat="1" x14ac:dyDescent="0.25">
      <c r="A31" s="8" t="s">
        <v>150</v>
      </c>
      <c r="B31" s="10">
        <v>3221</v>
      </c>
      <c r="C31" s="8" t="s">
        <v>158</v>
      </c>
      <c r="D31" s="9">
        <v>8000</v>
      </c>
    </row>
    <row r="32" spans="1:4" s="8" customFormat="1" x14ac:dyDescent="0.25">
      <c r="A32" s="8" t="s">
        <v>30</v>
      </c>
      <c r="B32" s="10">
        <v>3223</v>
      </c>
      <c r="C32" s="8" t="s">
        <v>159</v>
      </c>
      <c r="D32" s="9">
        <v>51000</v>
      </c>
    </row>
    <row r="33" spans="1:4" s="8" customFormat="1" x14ac:dyDescent="0.25">
      <c r="A33" s="8" t="s">
        <v>32</v>
      </c>
      <c r="B33" s="10">
        <v>3223</v>
      </c>
      <c r="C33" s="8" t="s">
        <v>160</v>
      </c>
      <c r="D33" s="9">
        <v>72000</v>
      </c>
    </row>
    <row r="34" spans="1:4" s="8" customFormat="1" x14ac:dyDescent="0.25">
      <c r="A34" s="8" t="s">
        <v>34</v>
      </c>
      <c r="B34" s="10">
        <v>3223</v>
      </c>
      <c r="C34" s="8" t="s">
        <v>35</v>
      </c>
      <c r="D34" s="9">
        <v>7000</v>
      </c>
    </row>
    <row r="35" spans="1:4" s="8" customFormat="1" x14ac:dyDescent="0.25">
      <c r="A35" s="8" t="s">
        <v>36</v>
      </c>
      <c r="B35" s="10">
        <v>3231</v>
      </c>
      <c r="C35" s="8" t="s">
        <v>161</v>
      </c>
      <c r="D35" s="9">
        <v>22000</v>
      </c>
    </row>
    <row r="36" spans="1:4" s="8" customFormat="1" x14ac:dyDescent="0.25">
      <c r="A36" s="8" t="s">
        <v>38</v>
      </c>
      <c r="B36" s="10">
        <v>3232</v>
      </c>
      <c r="C36" s="8" t="s">
        <v>171</v>
      </c>
      <c r="D36" s="9">
        <v>50000</v>
      </c>
    </row>
    <row r="37" spans="1:4" s="8" customFormat="1" ht="30" x14ac:dyDescent="0.25">
      <c r="A37" s="22" t="s">
        <v>148</v>
      </c>
      <c r="B37" s="10">
        <v>3232</v>
      </c>
      <c r="C37" s="8" t="s">
        <v>170</v>
      </c>
      <c r="D37" s="9">
        <v>42000</v>
      </c>
    </row>
    <row r="38" spans="1:4" s="8" customFormat="1" x14ac:dyDescent="0.25">
      <c r="A38" s="22" t="s">
        <v>151</v>
      </c>
      <c r="B38" s="10">
        <v>32334</v>
      </c>
      <c r="C38" s="8" t="s">
        <v>153</v>
      </c>
      <c r="D38" s="9">
        <v>10000</v>
      </c>
    </row>
    <row r="39" spans="1:4" s="8" customFormat="1" ht="30" x14ac:dyDescent="0.25">
      <c r="A39" s="19"/>
      <c r="B39" s="23"/>
      <c r="C39" s="19" t="s">
        <v>178</v>
      </c>
      <c r="D39" s="24">
        <v>13000</v>
      </c>
    </row>
    <row r="40" spans="1:4" s="8" customFormat="1" x14ac:dyDescent="0.25">
      <c r="A40" s="8" t="s">
        <v>40</v>
      </c>
      <c r="B40" s="10">
        <v>3234</v>
      </c>
      <c r="C40" s="8" t="s">
        <v>163</v>
      </c>
      <c r="D40" s="9">
        <v>15000</v>
      </c>
    </row>
    <row r="41" spans="1:4" s="8" customFormat="1" x14ac:dyDescent="0.25">
      <c r="A41" s="8" t="s">
        <v>42</v>
      </c>
      <c r="B41" s="10">
        <v>3239</v>
      </c>
      <c r="C41" s="8" t="s">
        <v>162</v>
      </c>
      <c r="D41" s="9">
        <v>50000</v>
      </c>
    </row>
    <row r="42" spans="1:4" s="8" customFormat="1" ht="30" x14ac:dyDescent="0.25">
      <c r="A42" s="22" t="s">
        <v>149</v>
      </c>
      <c r="B42" s="10">
        <v>3239</v>
      </c>
      <c r="C42" s="8" t="s">
        <v>164</v>
      </c>
      <c r="D42" s="9">
        <v>36000</v>
      </c>
    </row>
    <row r="43" spans="1:4" s="8" customFormat="1" ht="30" x14ac:dyDescent="0.25">
      <c r="A43" s="8" t="s">
        <v>86</v>
      </c>
      <c r="B43" s="10">
        <v>3291</v>
      </c>
      <c r="C43" s="8" t="s">
        <v>166</v>
      </c>
      <c r="D43" s="9">
        <v>5000</v>
      </c>
    </row>
    <row r="44" spans="1:4" s="8" customFormat="1" x14ac:dyDescent="0.25">
      <c r="A44" s="8" t="s">
        <v>44</v>
      </c>
      <c r="B44" s="10">
        <v>3292</v>
      </c>
      <c r="C44" s="8" t="s">
        <v>165</v>
      </c>
      <c r="D44" s="9">
        <v>22000</v>
      </c>
    </row>
    <row r="45" spans="1:4" s="8" customFormat="1" x14ac:dyDescent="0.25">
      <c r="A45" s="8" t="s">
        <v>46</v>
      </c>
      <c r="B45" s="10">
        <v>3294</v>
      </c>
      <c r="C45" s="8" t="s">
        <v>47</v>
      </c>
      <c r="D45" s="9">
        <v>2500</v>
      </c>
    </row>
    <row r="46" spans="1:4" s="5" customFormat="1" x14ac:dyDescent="0.25">
      <c r="B46" s="7">
        <v>34</v>
      </c>
      <c r="C46" s="5" t="s">
        <v>48</v>
      </c>
      <c r="D46" s="6">
        <f>SUM(D47:D48)</f>
        <v>8000</v>
      </c>
    </row>
    <row r="47" spans="1:4" s="8" customFormat="1" x14ac:dyDescent="0.25">
      <c r="A47" s="8" t="s">
        <v>49</v>
      </c>
      <c r="B47" s="10">
        <v>3431</v>
      </c>
      <c r="C47" s="8" t="s">
        <v>50</v>
      </c>
      <c r="D47" s="9">
        <v>6000</v>
      </c>
    </row>
    <row r="48" spans="1:4" s="8" customFormat="1" x14ac:dyDescent="0.25">
      <c r="A48" s="8" t="s">
        <v>51</v>
      </c>
      <c r="B48" s="10">
        <v>3431</v>
      </c>
      <c r="C48" s="8" t="s">
        <v>52</v>
      </c>
      <c r="D48" s="9">
        <v>2000</v>
      </c>
    </row>
    <row r="49" spans="1:4" s="5" customFormat="1" x14ac:dyDescent="0.25">
      <c r="A49" s="13"/>
      <c r="B49" s="14">
        <v>51</v>
      </c>
      <c r="C49" s="13"/>
      <c r="D49" s="15">
        <f>SUM(D50)</f>
        <v>25000</v>
      </c>
    </row>
    <row r="50" spans="1:4" s="8" customFormat="1" ht="30" x14ac:dyDescent="0.25">
      <c r="A50" s="21" t="s">
        <v>145</v>
      </c>
      <c r="B50" s="10">
        <v>5181</v>
      </c>
      <c r="C50" s="8" t="s">
        <v>119</v>
      </c>
      <c r="D50" s="9">
        <v>25000</v>
      </c>
    </row>
    <row r="51" spans="1:4" x14ac:dyDescent="0.25">
      <c r="A51" s="11" t="s">
        <v>55</v>
      </c>
      <c r="B51" s="11"/>
      <c r="C51" s="11"/>
      <c r="D51" s="12">
        <f>SUM(D52)</f>
        <v>389200</v>
      </c>
    </row>
    <row r="52" spans="1:4" x14ac:dyDescent="0.25">
      <c r="A52" s="3" t="s">
        <v>4</v>
      </c>
      <c r="B52" s="3"/>
      <c r="C52" s="3"/>
      <c r="D52" s="4">
        <f>SUM(D53)</f>
        <v>389200</v>
      </c>
    </row>
    <row r="53" spans="1:4" s="5" customFormat="1" x14ac:dyDescent="0.25">
      <c r="B53" s="7">
        <v>3</v>
      </c>
      <c r="C53" s="5" t="s">
        <v>13</v>
      </c>
      <c r="D53" s="6">
        <f>SUM(D54+D59+D78+D80)</f>
        <v>389200</v>
      </c>
    </row>
    <row r="54" spans="1:4" s="5" customFormat="1" x14ac:dyDescent="0.25">
      <c r="A54" s="13"/>
      <c r="B54" s="14">
        <v>31</v>
      </c>
      <c r="C54" s="13" t="s">
        <v>14</v>
      </c>
      <c r="D54" s="15">
        <f>SUM(D55:D58)</f>
        <v>180900</v>
      </c>
    </row>
    <row r="55" spans="1:4" s="8" customFormat="1" x14ac:dyDescent="0.25">
      <c r="A55" s="8" t="s">
        <v>56</v>
      </c>
      <c r="B55" s="10">
        <v>3111</v>
      </c>
      <c r="C55" s="8" t="s">
        <v>16</v>
      </c>
      <c r="D55" s="9">
        <v>133000</v>
      </c>
    </row>
    <row r="56" spans="1:4" s="8" customFormat="1" x14ac:dyDescent="0.25">
      <c r="A56" s="8" t="s">
        <v>57</v>
      </c>
      <c r="B56" s="10">
        <v>3121</v>
      </c>
      <c r="C56" s="8" t="s">
        <v>18</v>
      </c>
      <c r="D56" s="9">
        <v>15000</v>
      </c>
    </row>
    <row r="57" spans="1:4" s="8" customFormat="1" x14ac:dyDescent="0.25">
      <c r="A57" s="8" t="s">
        <v>58</v>
      </c>
      <c r="B57" s="10">
        <v>3132</v>
      </c>
      <c r="C57" s="8" t="s">
        <v>20</v>
      </c>
      <c r="D57" s="9">
        <v>28300</v>
      </c>
    </row>
    <row r="58" spans="1:4" s="8" customFormat="1" x14ac:dyDescent="0.25">
      <c r="A58" s="8" t="s">
        <v>59</v>
      </c>
      <c r="B58" s="10">
        <v>3133</v>
      </c>
      <c r="C58" s="8" t="s">
        <v>22</v>
      </c>
      <c r="D58" s="9">
        <v>4600</v>
      </c>
    </row>
    <row r="59" spans="1:4" s="5" customFormat="1" x14ac:dyDescent="0.25">
      <c r="A59" s="13"/>
      <c r="B59" s="14">
        <v>32</v>
      </c>
      <c r="C59" s="13" t="s">
        <v>23</v>
      </c>
      <c r="D59" s="15">
        <f>SUM(D60:D77)</f>
        <v>185300</v>
      </c>
    </row>
    <row r="60" spans="1:4" s="8" customFormat="1" x14ac:dyDescent="0.25">
      <c r="A60" s="8" t="s">
        <v>60</v>
      </c>
      <c r="B60" s="10">
        <v>3212</v>
      </c>
      <c r="C60" s="8" t="s">
        <v>25</v>
      </c>
      <c r="D60" s="9">
        <v>12000</v>
      </c>
    </row>
    <row r="61" spans="1:4" s="8" customFormat="1" x14ac:dyDescent="0.25">
      <c r="A61" s="8" t="s">
        <v>61</v>
      </c>
      <c r="B61" s="10">
        <v>3213</v>
      </c>
      <c r="C61" s="8" t="s">
        <v>27</v>
      </c>
      <c r="D61" s="9">
        <v>2000</v>
      </c>
    </row>
    <row r="62" spans="1:4" s="8" customFormat="1" x14ac:dyDescent="0.25">
      <c r="A62" s="8" t="s">
        <v>62</v>
      </c>
      <c r="B62" s="10">
        <v>3221</v>
      </c>
      <c r="C62" s="8" t="s">
        <v>29</v>
      </c>
      <c r="D62" s="9">
        <v>2000</v>
      </c>
    </row>
    <row r="63" spans="1:4" s="8" customFormat="1" x14ac:dyDescent="0.25">
      <c r="A63" s="8" t="s">
        <v>63</v>
      </c>
      <c r="B63" s="10">
        <v>3221</v>
      </c>
      <c r="C63" s="8" t="s">
        <v>64</v>
      </c>
      <c r="D63" s="9">
        <v>5000</v>
      </c>
    </row>
    <row r="64" spans="1:4" s="8" customFormat="1" x14ac:dyDescent="0.25">
      <c r="A64" s="8" t="s">
        <v>65</v>
      </c>
      <c r="B64" s="10">
        <v>3223</v>
      </c>
      <c r="C64" s="8" t="s">
        <v>35</v>
      </c>
      <c r="D64" s="9">
        <v>3000</v>
      </c>
    </row>
    <row r="65" spans="1:4" s="8" customFormat="1" x14ac:dyDescent="0.25">
      <c r="A65" s="8" t="s">
        <v>66</v>
      </c>
      <c r="B65" s="10">
        <v>3231</v>
      </c>
      <c r="C65" s="8" t="s">
        <v>37</v>
      </c>
      <c r="D65" s="9">
        <v>3000</v>
      </c>
    </row>
    <row r="66" spans="1:4" s="8" customFormat="1" x14ac:dyDescent="0.25">
      <c r="A66" s="8" t="s">
        <v>67</v>
      </c>
      <c r="B66" s="10">
        <v>3231</v>
      </c>
      <c r="C66" s="8" t="s">
        <v>68</v>
      </c>
      <c r="D66" s="9">
        <v>3500</v>
      </c>
    </row>
    <row r="67" spans="1:4" s="8" customFormat="1" x14ac:dyDescent="0.25">
      <c r="A67" s="8" t="s">
        <v>69</v>
      </c>
      <c r="B67" s="10">
        <v>3232</v>
      </c>
      <c r="C67" s="8" t="s">
        <v>70</v>
      </c>
      <c r="D67" s="9">
        <v>3000</v>
      </c>
    </row>
    <row r="68" spans="1:4" s="8" customFormat="1" x14ac:dyDescent="0.25">
      <c r="A68" s="8" t="s">
        <v>71</v>
      </c>
      <c r="B68" s="10">
        <v>3233</v>
      </c>
      <c r="C68" s="8" t="s">
        <v>72</v>
      </c>
      <c r="D68" s="9">
        <v>4000</v>
      </c>
    </row>
    <row r="69" spans="1:4" s="8" customFormat="1" x14ac:dyDescent="0.25">
      <c r="A69" s="8" t="s">
        <v>73</v>
      </c>
      <c r="B69" s="10">
        <v>3234</v>
      </c>
      <c r="C69" s="8" t="s">
        <v>41</v>
      </c>
      <c r="D69" s="9">
        <v>2000</v>
      </c>
    </row>
    <row r="70" spans="1:4" s="8" customFormat="1" x14ac:dyDescent="0.25">
      <c r="A70" s="8" t="s">
        <v>74</v>
      </c>
      <c r="B70" s="10">
        <v>3235</v>
      </c>
      <c r="C70" s="8" t="s">
        <v>75</v>
      </c>
      <c r="D70" s="9">
        <v>30000</v>
      </c>
    </row>
    <row r="71" spans="1:4" s="8" customFormat="1" x14ac:dyDescent="0.25">
      <c r="A71" s="8" t="s">
        <v>76</v>
      </c>
      <c r="B71" s="10">
        <v>3237</v>
      </c>
      <c r="C71" s="8" t="s">
        <v>77</v>
      </c>
      <c r="D71" s="9">
        <v>50000</v>
      </c>
    </row>
    <row r="72" spans="1:4" s="8" customFormat="1" x14ac:dyDescent="0.25">
      <c r="A72" s="8" t="s">
        <v>78</v>
      </c>
      <c r="B72" s="10">
        <v>3237</v>
      </c>
      <c r="C72" s="8" t="s">
        <v>79</v>
      </c>
      <c r="D72" s="9">
        <v>40000</v>
      </c>
    </row>
    <row r="73" spans="1:4" s="8" customFormat="1" x14ac:dyDescent="0.25">
      <c r="A73" s="8" t="s">
        <v>82</v>
      </c>
      <c r="B73" s="10">
        <v>3239</v>
      </c>
      <c r="C73" s="8" t="s">
        <v>83</v>
      </c>
      <c r="D73" s="9">
        <v>1000</v>
      </c>
    </row>
    <row r="74" spans="1:4" s="8" customFormat="1" x14ac:dyDescent="0.25">
      <c r="A74" s="8" t="s">
        <v>84</v>
      </c>
      <c r="B74" s="10">
        <v>3239</v>
      </c>
      <c r="C74" s="8" t="s">
        <v>85</v>
      </c>
      <c r="D74" s="9">
        <v>10000</v>
      </c>
    </row>
    <row r="75" spans="1:4" s="8" customFormat="1" x14ac:dyDescent="0.25">
      <c r="A75" s="8" t="s">
        <v>86</v>
      </c>
      <c r="B75" s="10">
        <v>3291</v>
      </c>
      <c r="C75" s="8" t="s">
        <v>167</v>
      </c>
      <c r="D75" s="9">
        <v>6800</v>
      </c>
    </row>
    <row r="76" spans="1:4" s="8" customFormat="1" x14ac:dyDescent="0.25">
      <c r="A76" s="8" t="s">
        <v>88</v>
      </c>
      <c r="B76" s="10">
        <v>3293</v>
      </c>
      <c r="C76" s="8" t="s">
        <v>89</v>
      </c>
      <c r="D76" s="9">
        <v>5000</v>
      </c>
    </row>
    <row r="77" spans="1:4" s="8" customFormat="1" x14ac:dyDescent="0.25">
      <c r="A77" s="8" t="s">
        <v>90</v>
      </c>
      <c r="B77" s="10">
        <v>3294</v>
      </c>
      <c r="C77" s="8" t="s">
        <v>91</v>
      </c>
      <c r="D77" s="9">
        <v>3000</v>
      </c>
    </row>
    <row r="78" spans="1:4" s="5" customFormat="1" x14ac:dyDescent="0.25">
      <c r="A78" s="13"/>
      <c r="B78" s="14">
        <v>34</v>
      </c>
      <c r="C78" s="13" t="s">
        <v>48</v>
      </c>
      <c r="D78" s="15">
        <v>2000</v>
      </c>
    </row>
    <row r="79" spans="1:4" s="8" customFormat="1" x14ac:dyDescent="0.25">
      <c r="A79" s="8" t="s">
        <v>92</v>
      </c>
      <c r="B79" s="10">
        <v>3431</v>
      </c>
      <c r="C79" s="8" t="s">
        <v>50</v>
      </c>
      <c r="D79" s="9">
        <v>2000</v>
      </c>
    </row>
    <row r="80" spans="1:4" s="5" customFormat="1" x14ac:dyDescent="0.25">
      <c r="A80" s="13"/>
      <c r="B80" s="14">
        <v>54</v>
      </c>
      <c r="C80" s="13" t="s">
        <v>53</v>
      </c>
      <c r="D80" s="15">
        <f>SUM(D81)</f>
        <v>21000</v>
      </c>
    </row>
    <row r="81" spans="1:4" s="8" customFormat="1" ht="30" x14ac:dyDescent="0.25">
      <c r="A81" s="8" t="s">
        <v>54</v>
      </c>
      <c r="B81" s="10">
        <v>5443</v>
      </c>
      <c r="C81" s="8" t="s">
        <v>118</v>
      </c>
      <c r="D81" s="9">
        <v>21000</v>
      </c>
    </row>
    <row r="82" spans="1:4" x14ac:dyDescent="0.25">
      <c r="A82" s="11" t="s">
        <v>93</v>
      </c>
      <c r="B82" s="11"/>
      <c r="C82" s="11"/>
      <c r="D82" s="12">
        <f>SUM(D83)</f>
        <v>15500</v>
      </c>
    </row>
    <row r="83" spans="1:4" x14ac:dyDescent="0.25">
      <c r="A83" s="3" t="s">
        <v>12</v>
      </c>
      <c r="B83" s="3"/>
      <c r="C83" s="3"/>
      <c r="D83" s="4">
        <f>SUM(D85:D86)</f>
        <v>15500</v>
      </c>
    </row>
    <row r="84" spans="1:4" s="5" customFormat="1" hidden="1" x14ac:dyDescent="0.25">
      <c r="B84" s="7">
        <v>4</v>
      </c>
      <c r="C84" s="5" t="s">
        <v>94</v>
      </c>
      <c r="D84" s="6">
        <v>115500</v>
      </c>
    </row>
    <row r="85" spans="1:4" s="8" customFormat="1" x14ac:dyDescent="0.25">
      <c r="A85" s="21">
        <v>233</v>
      </c>
      <c r="B85" s="10">
        <v>4221</v>
      </c>
      <c r="C85" s="8" t="s">
        <v>172</v>
      </c>
      <c r="D85" s="9">
        <v>7500</v>
      </c>
    </row>
    <row r="86" spans="1:4" s="8" customFormat="1" x14ac:dyDescent="0.25">
      <c r="A86" s="8" t="s">
        <v>95</v>
      </c>
      <c r="B86" s="10">
        <v>4221</v>
      </c>
      <c r="C86" s="8" t="s">
        <v>96</v>
      </c>
      <c r="D86" s="9">
        <v>8000</v>
      </c>
    </row>
    <row r="87" spans="1:4" x14ac:dyDescent="0.25">
      <c r="A87" s="11" t="s">
        <v>100</v>
      </c>
      <c r="B87" s="11"/>
      <c r="C87" s="11"/>
      <c r="D87" s="12">
        <f>SUM(D88)</f>
        <v>68000</v>
      </c>
    </row>
    <row r="88" spans="1:4" x14ac:dyDescent="0.25">
      <c r="A88" s="3" t="s">
        <v>101</v>
      </c>
      <c r="B88" s="3"/>
      <c r="C88" s="3"/>
      <c r="D88" s="4">
        <f>SUM(D90:D92)</f>
        <v>68000</v>
      </c>
    </row>
    <row r="89" spans="1:4" s="5" customFormat="1" x14ac:dyDescent="0.25">
      <c r="B89" s="7">
        <v>32</v>
      </c>
      <c r="C89" s="5" t="s">
        <v>23</v>
      </c>
      <c r="D89" s="6">
        <f>SUM(D90:D92)</f>
        <v>68000</v>
      </c>
    </row>
    <row r="90" spans="1:4" s="8" customFormat="1" x14ac:dyDescent="0.25">
      <c r="A90" s="8" t="s">
        <v>102</v>
      </c>
      <c r="B90" s="10">
        <v>3239</v>
      </c>
      <c r="C90" s="8" t="s">
        <v>120</v>
      </c>
      <c r="D90" s="9">
        <v>50000</v>
      </c>
    </row>
    <row r="91" spans="1:4" s="8" customFormat="1" ht="30" x14ac:dyDescent="0.25">
      <c r="A91" s="19" t="s">
        <v>147</v>
      </c>
      <c r="B91" s="10"/>
      <c r="C91" s="19" t="s">
        <v>152</v>
      </c>
      <c r="D91" s="24">
        <v>3000</v>
      </c>
    </row>
    <row r="92" spans="1:4" s="8" customFormat="1" ht="30" x14ac:dyDescent="0.25">
      <c r="A92" s="21" t="s">
        <v>146</v>
      </c>
      <c r="B92" s="10">
        <v>3239</v>
      </c>
      <c r="C92" s="8" t="s">
        <v>173</v>
      </c>
      <c r="D92" s="9">
        <v>15000</v>
      </c>
    </row>
    <row r="93" spans="1:4" x14ac:dyDescent="0.25">
      <c r="A93" s="11" t="s">
        <v>103</v>
      </c>
      <c r="B93" s="11"/>
      <c r="C93" s="11"/>
      <c r="D93" s="12">
        <f>SUM(D94+D100)</f>
        <v>1144000</v>
      </c>
    </row>
    <row r="94" spans="1:4" x14ac:dyDescent="0.25">
      <c r="A94" s="3" t="s">
        <v>104</v>
      </c>
      <c r="B94" s="3"/>
      <c r="C94" s="3"/>
      <c r="D94" s="4">
        <f>SUM(D96:D99)</f>
        <v>1134000</v>
      </c>
    </row>
    <row r="95" spans="1:4" s="5" customFormat="1" hidden="1" x14ac:dyDescent="0.25">
      <c r="B95" s="7">
        <v>4</v>
      </c>
      <c r="D95" s="6">
        <v>370000</v>
      </c>
    </row>
    <row r="96" spans="1:4" s="8" customFormat="1" x14ac:dyDescent="0.25">
      <c r="A96" s="8" t="s">
        <v>105</v>
      </c>
      <c r="B96" s="10">
        <v>4212</v>
      </c>
      <c r="C96" s="8" t="s">
        <v>177</v>
      </c>
      <c r="D96" s="9">
        <v>400000</v>
      </c>
    </row>
    <row r="97" spans="1:4" s="8" customFormat="1" x14ac:dyDescent="0.25">
      <c r="A97" s="19"/>
      <c r="B97" s="23"/>
      <c r="C97" s="19" t="s">
        <v>179</v>
      </c>
      <c r="D97" s="24">
        <v>18000</v>
      </c>
    </row>
    <row r="98" spans="1:4" s="8" customFormat="1" x14ac:dyDescent="0.25">
      <c r="A98" s="19"/>
      <c r="B98" s="23"/>
      <c r="C98" s="19" t="s">
        <v>180</v>
      </c>
      <c r="D98" s="24">
        <v>16000</v>
      </c>
    </row>
    <row r="99" spans="1:4" s="8" customFormat="1" x14ac:dyDescent="0.25">
      <c r="A99" s="8" t="s">
        <v>175</v>
      </c>
      <c r="B99" s="10"/>
      <c r="C99" s="8" t="s">
        <v>176</v>
      </c>
      <c r="D99" s="9">
        <v>700000</v>
      </c>
    </row>
    <row r="100" spans="1:4" x14ac:dyDescent="0.25">
      <c r="A100" s="3" t="s">
        <v>4</v>
      </c>
      <c r="B100" s="3"/>
      <c r="C100" s="3"/>
      <c r="D100" s="4">
        <f>SUM(D101)</f>
        <v>10000</v>
      </c>
    </row>
    <row r="101" spans="1:4" s="5" customFormat="1" x14ac:dyDescent="0.25">
      <c r="B101" s="7">
        <v>4</v>
      </c>
      <c r="C101" s="5" t="s">
        <v>94</v>
      </c>
      <c r="D101" s="6">
        <f>SUM(D102:D102)</f>
        <v>10000</v>
      </c>
    </row>
    <row r="102" spans="1:4" s="8" customFormat="1" x14ac:dyDescent="0.25">
      <c r="A102" s="8" t="s">
        <v>108</v>
      </c>
      <c r="B102" s="10">
        <v>4221</v>
      </c>
      <c r="C102" s="8" t="s">
        <v>109</v>
      </c>
      <c r="D102" s="9">
        <v>10000</v>
      </c>
    </row>
    <row r="103" spans="1:4" s="8" customFormat="1" hidden="1" x14ac:dyDescent="0.25">
      <c r="A103" s="19" t="s">
        <v>143</v>
      </c>
      <c r="B103" s="10">
        <v>4212</v>
      </c>
      <c r="C103" s="8" t="s">
        <v>132</v>
      </c>
      <c r="D103" s="9">
        <v>0</v>
      </c>
    </row>
    <row r="104" spans="1:4" hidden="1" x14ac:dyDescent="0.25">
      <c r="A104" s="11" t="s">
        <v>134</v>
      </c>
      <c r="B104" s="11"/>
      <c r="C104" s="11"/>
      <c r="D104" s="12">
        <v>0</v>
      </c>
    </row>
    <row r="105" spans="1:4" s="5" customFormat="1" hidden="1" x14ac:dyDescent="0.25">
      <c r="B105" s="7">
        <v>4</v>
      </c>
      <c r="D105" s="6">
        <v>0</v>
      </c>
    </row>
    <row r="106" spans="1:4" s="8" customFormat="1" ht="30" hidden="1" x14ac:dyDescent="0.25">
      <c r="A106" s="19" t="s">
        <v>142</v>
      </c>
      <c r="B106" s="10">
        <v>4212</v>
      </c>
      <c r="C106" s="8" t="s">
        <v>135</v>
      </c>
      <c r="D106" s="9"/>
    </row>
    <row r="107" spans="1:4" s="8" customFormat="1" x14ac:dyDescent="0.25">
      <c r="B107" s="10"/>
      <c r="D107" s="9"/>
    </row>
    <row r="108" spans="1:4" s="18" customFormat="1" x14ac:dyDescent="0.25">
      <c r="A108" s="27" t="s">
        <v>182</v>
      </c>
      <c r="B108" s="27"/>
      <c r="C108" s="27"/>
    </row>
    <row r="109" spans="1:4" s="18" customFormat="1" x14ac:dyDescent="0.25">
      <c r="A109" s="27"/>
      <c r="B109" s="27"/>
      <c r="C109" s="27"/>
    </row>
    <row r="110" spans="1:4" s="18" customFormat="1" x14ac:dyDescent="0.25">
      <c r="A110" s="27"/>
      <c r="B110" s="27"/>
      <c r="C110" s="28" t="s">
        <v>174</v>
      </c>
      <c r="D110" s="26"/>
    </row>
    <row r="111" spans="1:4" x14ac:dyDescent="0.25">
      <c r="A111" s="29"/>
      <c r="B111" s="29"/>
      <c r="C111" s="28" t="s">
        <v>112</v>
      </c>
      <c r="D111" s="17"/>
    </row>
  </sheetData>
  <mergeCells count="4">
    <mergeCell ref="A4:C4"/>
    <mergeCell ref="A2:D2"/>
    <mergeCell ref="A1:D1"/>
    <mergeCell ref="A3:D3"/>
  </mergeCells>
  <printOptions horizontalCentered="1" verticalCentered="1"/>
  <pageMargins left="0" right="0" top="0" bottom="0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37" workbookViewId="0">
      <selection activeCell="D7" sqref="D7:D65"/>
    </sheetView>
  </sheetViews>
  <sheetFormatPr defaultRowHeight="15" x14ac:dyDescent="0.25"/>
  <cols>
    <col min="2" max="2" width="7.28515625" bestFit="1" customWidth="1"/>
    <col min="3" max="3" width="61.85546875" customWidth="1"/>
    <col min="4" max="6" width="11.7109375" bestFit="1" customWidth="1"/>
    <col min="8" max="8" width="95.5703125" customWidth="1"/>
  </cols>
  <sheetData>
    <row r="1" spans="1:6" ht="18.75" x14ac:dyDescent="0.3">
      <c r="A1" s="31" t="s">
        <v>138</v>
      </c>
      <c r="B1" s="31"/>
      <c r="C1" s="31"/>
      <c r="D1" s="31"/>
      <c r="E1" s="31"/>
      <c r="F1" s="31"/>
    </row>
    <row r="2" spans="1:6" ht="18.75" x14ac:dyDescent="0.3">
      <c r="A2" s="31" t="s">
        <v>127</v>
      </c>
      <c r="B2" s="31"/>
      <c r="C2" s="31"/>
      <c r="D2" s="31"/>
      <c r="E2" s="31"/>
      <c r="F2" s="31"/>
    </row>
    <row r="3" spans="1:6" ht="18.75" x14ac:dyDescent="0.3">
      <c r="A3" s="31"/>
      <c r="B3" s="31"/>
      <c r="C3" s="31"/>
      <c r="D3" s="31"/>
      <c r="E3" s="31"/>
      <c r="F3" s="31"/>
    </row>
    <row r="4" spans="1:6" ht="15.75" x14ac:dyDescent="0.25">
      <c r="A4" s="30" t="s">
        <v>139</v>
      </c>
      <c r="B4" s="30"/>
      <c r="C4" s="30"/>
      <c r="D4" s="30"/>
      <c r="E4" s="30"/>
      <c r="F4" s="30"/>
    </row>
    <row r="5" spans="1:6" x14ac:dyDescent="0.25">
      <c r="A5" s="1"/>
      <c r="B5" s="1" t="s">
        <v>0</v>
      </c>
      <c r="C5" s="1"/>
      <c r="D5" s="20" t="s">
        <v>114</v>
      </c>
      <c r="E5" s="32" t="s">
        <v>124</v>
      </c>
      <c r="F5" s="32"/>
    </row>
    <row r="6" spans="1:6" x14ac:dyDescent="0.25">
      <c r="A6" s="1" t="s">
        <v>1</v>
      </c>
      <c r="B6" s="1" t="s">
        <v>2</v>
      </c>
      <c r="C6" s="1" t="s">
        <v>10</v>
      </c>
      <c r="D6" s="20" t="s">
        <v>113</v>
      </c>
      <c r="E6" s="20" t="s">
        <v>125</v>
      </c>
      <c r="F6" s="20" t="s">
        <v>126</v>
      </c>
    </row>
    <row r="7" spans="1:6" s="8" customFormat="1" x14ac:dyDescent="0.25">
      <c r="A7" s="8" t="s">
        <v>82</v>
      </c>
      <c r="B7" s="10">
        <v>3239</v>
      </c>
      <c r="C7" s="8" t="s">
        <v>83</v>
      </c>
      <c r="D7" s="9">
        <v>5000</v>
      </c>
      <c r="E7" s="9">
        <v>5000</v>
      </c>
      <c r="F7" s="9">
        <v>5000</v>
      </c>
    </row>
    <row r="8" spans="1:6" s="8" customFormat="1" x14ac:dyDescent="0.25">
      <c r="A8" s="8" t="s">
        <v>67</v>
      </c>
      <c r="B8" s="10">
        <v>3231</v>
      </c>
      <c r="C8" s="8" t="s">
        <v>68</v>
      </c>
      <c r="D8" s="9">
        <v>7000</v>
      </c>
      <c r="E8" s="9">
        <v>7000</v>
      </c>
      <c r="F8" s="9">
        <v>7000</v>
      </c>
    </row>
    <row r="9" spans="1:6" s="8" customFormat="1" x14ac:dyDescent="0.25">
      <c r="A9" s="8" t="s">
        <v>26</v>
      </c>
      <c r="B9" s="10">
        <v>3213</v>
      </c>
      <c r="C9" s="8" t="s">
        <v>27</v>
      </c>
      <c r="D9" s="9">
        <v>6000</v>
      </c>
      <c r="E9" s="9">
        <v>6000</v>
      </c>
      <c r="F9" s="9">
        <v>6000</v>
      </c>
    </row>
    <row r="10" spans="1:6" s="8" customFormat="1" x14ac:dyDescent="0.25">
      <c r="A10" s="8" t="s">
        <v>61</v>
      </c>
      <c r="B10" s="10">
        <v>3213</v>
      </c>
      <c r="C10" s="8" t="s">
        <v>27</v>
      </c>
      <c r="D10" s="9">
        <v>7000</v>
      </c>
      <c r="E10" s="9">
        <v>7000</v>
      </c>
      <c r="F10" s="9">
        <v>7000</v>
      </c>
    </row>
    <row r="11" spans="1:6" s="8" customFormat="1" x14ac:dyDescent="0.25">
      <c r="A11" s="8" t="s">
        <v>36</v>
      </c>
      <c r="B11" s="10">
        <v>3231</v>
      </c>
      <c r="C11" s="8" t="s">
        <v>37</v>
      </c>
      <c r="D11" s="9">
        <v>22000</v>
      </c>
      <c r="E11" s="9">
        <v>22000</v>
      </c>
      <c r="F11" s="9">
        <v>22000</v>
      </c>
    </row>
    <row r="12" spans="1:6" s="8" customFormat="1" x14ac:dyDescent="0.25">
      <c r="A12" s="8" t="s">
        <v>66</v>
      </c>
      <c r="B12" s="10">
        <v>3231</v>
      </c>
      <c r="C12" s="8" t="s">
        <v>37</v>
      </c>
      <c r="D12" s="9">
        <v>4000</v>
      </c>
      <c r="E12" s="9">
        <v>4000</v>
      </c>
      <c r="F12" s="9">
        <v>4000</v>
      </c>
    </row>
    <row r="13" spans="1:6" s="8" customFormat="1" x14ac:dyDescent="0.25">
      <c r="A13" s="8" t="s">
        <v>76</v>
      </c>
      <c r="B13" s="10">
        <v>3237</v>
      </c>
      <c r="C13" s="8" t="s">
        <v>77</v>
      </c>
      <c r="D13" s="9">
        <v>70000</v>
      </c>
      <c r="E13" s="9">
        <v>70000</v>
      </c>
      <c r="F13" s="9">
        <v>70000</v>
      </c>
    </row>
    <row r="14" spans="1:6" s="8" customFormat="1" x14ac:dyDescent="0.25">
      <c r="A14" s="8" t="s">
        <v>46</v>
      </c>
      <c r="B14" s="10">
        <v>3294</v>
      </c>
      <c r="C14" s="8" t="s">
        <v>47</v>
      </c>
      <c r="D14" s="9">
        <v>20000</v>
      </c>
      <c r="E14" s="9">
        <v>20000</v>
      </c>
      <c r="F14" s="9">
        <v>20000</v>
      </c>
    </row>
    <row r="15" spans="1:6" s="8" customFormat="1" x14ac:dyDescent="0.25">
      <c r="A15" s="19" t="s">
        <v>143</v>
      </c>
      <c r="B15" s="10">
        <v>4212</v>
      </c>
      <c r="C15" s="8" t="s">
        <v>117</v>
      </c>
      <c r="D15" s="9">
        <v>70000</v>
      </c>
      <c r="E15" s="9"/>
      <c r="F15" s="9"/>
    </row>
    <row r="16" spans="1:6" s="8" customFormat="1" x14ac:dyDescent="0.25">
      <c r="A16" s="8" t="s">
        <v>30</v>
      </c>
      <c r="B16" s="10">
        <v>3223</v>
      </c>
      <c r="C16" s="8" t="s">
        <v>31</v>
      </c>
      <c r="D16" s="9">
        <v>45000</v>
      </c>
      <c r="E16" s="9">
        <v>45000</v>
      </c>
      <c r="F16" s="9">
        <v>45000</v>
      </c>
    </row>
    <row r="17" spans="1:6" s="8" customFormat="1" x14ac:dyDescent="0.25">
      <c r="A17" s="19" t="s">
        <v>143</v>
      </c>
      <c r="B17" s="10">
        <v>4221</v>
      </c>
      <c r="C17" s="8" t="s">
        <v>123</v>
      </c>
      <c r="D17" s="9">
        <v>14000</v>
      </c>
      <c r="E17" s="9"/>
      <c r="F17" s="9"/>
    </row>
    <row r="18" spans="1:6" s="8" customFormat="1" ht="30" x14ac:dyDescent="0.25">
      <c r="A18" s="8" t="s">
        <v>54</v>
      </c>
      <c r="B18" s="10">
        <v>5443</v>
      </c>
      <c r="C18" s="8" t="s">
        <v>118</v>
      </c>
      <c r="D18" s="9">
        <v>21000</v>
      </c>
      <c r="E18" s="9"/>
      <c r="F18" s="9"/>
    </row>
    <row r="19" spans="1:6" s="8" customFormat="1" x14ac:dyDescent="0.25">
      <c r="A19" s="19" t="s">
        <v>143</v>
      </c>
      <c r="B19" s="10"/>
      <c r="C19" s="8" t="s">
        <v>133</v>
      </c>
      <c r="D19" s="9">
        <v>4000</v>
      </c>
      <c r="E19" s="9"/>
      <c r="F19" s="9"/>
    </row>
    <row r="20" spans="1:6" s="8" customFormat="1" x14ac:dyDescent="0.25">
      <c r="A20" s="8" t="s">
        <v>97</v>
      </c>
      <c r="B20" s="10">
        <v>4241</v>
      </c>
      <c r="C20" s="8" t="s">
        <v>98</v>
      </c>
      <c r="D20" s="9">
        <v>100000</v>
      </c>
      <c r="E20" s="9">
        <v>100000</v>
      </c>
      <c r="F20" s="9">
        <v>100000</v>
      </c>
    </row>
    <row r="21" spans="1:6" s="8" customFormat="1" x14ac:dyDescent="0.25">
      <c r="A21" s="8" t="s">
        <v>99</v>
      </c>
      <c r="B21" s="10">
        <v>4241</v>
      </c>
      <c r="C21" s="8" t="s">
        <v>98</v>
      </c>
      <c r="D21" s="9">
        <v>15000</v>
      </c>
      <c r="E21" s="9"/>
      <c r="F21" s="9"/>
    </row>
    <row r="22" spans="1:6" s="8" customFormat="1" x14ac:dyDescent="0.25">
      <c r="B22" s="10">
        <v>3221</v>
      </c>
      <c r="C22" s="8" t="s">
        <v>136</v>
      </c>
      <c r="D22" s="9">
        <v>5000</v>
      </c>
      <c r="E22" s="9">
        <v>5000</v>
      </c>
      <c r="F22" s="9">
        <v>5000</v>
      </c>
    </row>
    <row r="23" spans="1:6" s="8" customFormat="1" x14ac:dyDescent="0.25">
      <c r="A23" s="8" t="s">
        <v>63</v>
      </c>
      <c r="B23" s="10">
        <v>3221</v>
      </c>
      <c r="C23" s="8" t="s">
        <v>64</v>
      </c>
      <c r="D23" s="9">
        <v>8000</v>
      </c>
      <c r="E23" s="9">
        <v>8000</v>
      </c>
      <c r="F23" s="9">
        <v>8000</v>
      </c>
    </row>
    <row r="24" spans="1:6" s="8" customFormat="1" x14ac:dyDescent="0.25">
      <c r="A24" s="8" t="s">
        <v>34</v>
      </c>
      <c r="B24" s="10">
        <v>3223</v>
      </c>
      <c r="C24" s="8" t="s">
        <v>35</v>
      </c>
      <c r="D24" s="9">
        <v>8000</v>
      </c>
      <c r="E24" s="9">
        <v>8000</v>
      </c>
      <c r="F24" s="9">
        <v>8000</v>
      </c>
    </row>
    <row r="25" spans="1:6" s="8" customFormat="1" x14ac:dyDescent="0.25">
      <c r="A25" s="8" t="s">
        <v>65</v>
      </c>
      <c r="B25" s="10">
        <v>3223</v>
      </c>
      <c r="C25" s="8" t="s">
        <v>35</v>
      </c>
      <c r="D25" s="9">
        <v>3000</v>
      </c>
      <c r="E25" s="9">
        <v>3000</v>
      </c>
      <c r="F25" s="9">
        <v>3000</v>
      </c>
    </row>
    <row r="26" spans="1:6" s="8" customFormat="1" x14ac:dyDescent="0.25">
      <c r="A26" s="19" t="s">
        <v>143</v>
      </c>
      <c r="B26" s="10">
        <v>4212</v>
      </c>
      <c r="C26" s="8" t="s">
        <v>132</v>
      </c>
      <c r="D26" s="9">
        <v>10000</v>
      </c>
      <c r="E26" s="9"/>
      <c r="F26" s="9"/>
    </row>
    <row r="27" spans="1:6" s="8" customFormat="1" x14ac:dyDescent="0.25">
      <c r="A27" s="8" t="s">
        <v>74</v>
      </c>
      <c r="B27" s="10">
        <v>3235</v>
      </c>
      <c r="C27" s="8" t="s">
        <v>75</v>
      </c>
      <c r="D27" s="9">
        <v>40000</v>
      </c>
      <c r="E27" s="9">
        <v>40000</v>
      </c>
      <c r="F27" s="9">
        <v>40000</v>
      </c>
    </row>
    <row r="28" spans="1:6" s="8" customFormat="1" x14ac:dyDescent="0.25">
      <c r="A28" s="8" t="s">
        <v>86</v>
      </c>
      <c r="B28" s="10">
        <v>3291</v>
      </c>
      <c r="C28" s="8" t="s">
        <v>87</v>
      </c>
      <c r="D28" s="9">
        <v>16800</v>
      </c>
      <c r="E28" s="9">
        <v>16800</v>
      </c>
      <c r="F28" s="9">
        <v>16800</v>
      </c>
    </row>
    <row r="29" spans="1:6" s="8" customFormat="1" x14ac:dyDescent="0.25">
      <c r="A29" s="8" t="s">
        <v>60</v>
      </c>
      <c r="B29" s="10">
        <v>3212</v>
      </c>
      <c r="C29" s="8" t="s">
        <v>25</v>
      </c>
      <c r="D29" s="9">
        <v>22000</v>
      </c>
      <c r="E29" s="9">
        <v>22000</v>
      </c>
      <c r="F29" s="9">
        <v>22000</v>
      </c>
    </row>
    <row r="30" spans="1:6" s="8" customFormat="1" x14ac:dyDescent="0.25">
      <c r="A30" s="19" t="s">
        <v>143</v>
      </c>
      <c r="B30" s="10">
        <v>4221</v>
      </c>
      <c r="C30" s="8" t="s">
        <v>110</v>
      </c>
      <c r="D30" s="9">
        <v>40000</v>
      </c>
      <c r="E30" s="9">
        <v>40000</v>
      </c>
      <c r="F30" s="9">
        <v>40000</v>
      </c>
    </row>
    <row r="31" spans="1:6" s="8" customFormat="1" x14ac:dyDescent="0.25">
      <c r="A31" s="8" t="s">
        <v>108</v>
      </c>
      <c r="B31" s="10">
        <v>4221</v>
      </c>
      <c r="C31" s="8" t="s">
        <v>109</v>
      </c>
      <c r="D31" s="9">
        <v>10000</v>
      </c>
      <c r="E31" s="9">
        <v>10000</v>
      </c>
      <c r="F31" s="9">
        <v>10000</v>
      </c>
    </row>
    <row r="32" spans="1:6" s="8" customFormat="1" x14ac:dyDescent="0.25">
      <c r="A32" s="8" t="s">
        <v>115</v>
      </c>
      <c r="B32" s="10">
        <v>3237</v>
      </c>
      <c r="C32" s="8" t="s">
        <v>116</v>
      </c>
      <c r="D32" s="9">
        <v>60000</v>
      </c>
      <c r="E32" s="9">
        <v>60000</v>
      </c>
      <c r="F32" s="9">
        <v>60000</v>
      </c>
    </row>
    <row r="33" spans="1:6" s="8" customFormat="1" x14ac:dyDescent="0.25">
      <c r="A33" s="8" t="s">
        <v>40</v>
      </c>
      <c r="B33" s="10">
        <v>3234</v>
      </c>
      <c r="C33" s="8" t="s">
        <v>41</v>
      </c>
      <c r="D33" s="9">
        <v>12000</v>
      </c>
      <c r="E33" s="9">
        <v>12000</v>
      </c>
      <c r="F33" s="9">
        <v>12000</v>
      </c>
    </row>
    <row r="34" spans="1:6" s="8" customFormat="1" x14ac:dyDescent="0.25">
      <c r="A34" s="8" t="s">
        <v>73</v>
      </c>
      <c r="B34" s="10">
        <v>3234</v>
      </c>
      <c r="C34" s="8" t="s">
        <v>41</v>
      </c>
      <c r="D34" s="9">
        <v>10000</v>
      </c>
      <c r="E34" s="9">
        <v>10000</v>
      </c>
      <c r="F34" s="9">
        <v>10000</v>
      </c>
    </row>
    <row r="35" spans="1:6" s="8" customFormat="1" x14ac:dyDescent="0.25">
      <c r="A35" s="19"/>
      <c r="B35" s="10">
        <v>3239</v>
      </c>
      <c r="C35" s="8" t="s">
        <v>85</v>
      </c>
      <c r="D35" s="9">
        <v>5000</v>
      </c>
      <c r="E35" s="9">
        <v>5000</v>
      </c>
      <c r="F35" s="9">
        <v>5000</v>
      </c>
    </row>
    <row r="36" spans="1:6" s="8" customFormat="1" x14ac:dyDescent="0.25">
      <c r="A36" s="8" t="s">
        <v>84</v>
      </c>
      <c r="B36" s="10">
        <v>3239</v>
      </c>
      <c r="C36" s="8" t="s">
        <v>85</v>
      </c>
      <c r="D36" s="9">
        <v>20000</v>
      </c>
      <c r="E36" s="9">
        <v>20000</v>
      </c>
      <c r="F36" s="9">
        <v>20000</v>
      </c>
    </row>
    <row r="37" spans="1:6" s="8" customFormat="1" ht="30" x14ac:dyDescent="0.25">
      <c r="A37" s="19" t="s">
        <v>143</v>
      </c>
      <c r="B37" s="10">
        <v>5181</v>
      </c>
      <c r="C37" s="8" t="s">
        <v>119</v>
      </c>
      <c r="D37" s="9">
        <v>21000</v>
      </c>
      <c r="E37" s="9">
        <v>21000</v>
      </c>
      <c r="F37" s="9">
        <v>21000</v>
      </c>
    </row>
    <row r="38" spans="1:6" s="8" customFormat="1" ht="30" x14ac:dyDescent="0.25">
      <c r="A38" s="19" t="s">
        <v>142</v>
      </c>
      <c r="B38" s="10">
        <v>4212</v>
      </c>
      <c r="C38" s="8" t="s">
        <v>135</v>
      </c>
      <c r="D38" s="9"/>
      <c r="E38" s="9">
        <v>300000</v>
      </c>
      <c r="F38" s="9"/>
    </row>
    <row r="39" spans="1:6" s="8" customFormat="1" x14ac:dyDescent="0.25">
      <c r="A39" s="8" t="s">
        <v>32</v>
      </c>
      <c r="B39" s="10">
        <v>3223</v>
      </c>
      <c r="C39" s="8" t="s">
        <v>33</v>
      </c>
      <c r="D39" s="9">
        <v>66000</v>
      </c>
      <c r="E39" s="9">
        <v>66000</v>
      </c>
      <c r="F39" s="9">
        <v>66000</v>
      </c>
    </row>
    <row r="40" spans="1:6" s="8" customFormat="1" x14ac:dyDescent="0.25">
      <c r="A40" s="8" t="s">
        <v>44</v>
      </c>
      <c r="B40" s="10">
        <v>3292</v>
      </c>
      <c r="C40" s="8" t="s">
        <v>45</v>
      </c>
      <c r="D40" s="9">
        <v>25000</v>
      </c>
      <c r="E40" s="9">
        <v>25000</v>
      </c>
      <c r="F40" s="9">
        <v>25000</v>
      </c>
    </row>
    <row r="41" spans="1:6" s="8" customFormat="1" x14ac:dyDescent="0.25">
      <c r="A41" s="19" t="s">
        <v>143</v>
      </c>
      <c r="B41" s="10">
        <v>3239</v>
      </c>
      <c r="C41" s="8" t="s">
        <v>140</v>
      </c>
      <c r="D41" s="9">
        <v>30000</v>
      </c>
      <c r="E41" s="9">
        <v>30000</v>
      </c>
      <c r="F41" s="9">
        <v>30000</v>
      </c>
    </row>
    <row r="42" spans="1:6" s="8" customFormat="1" x14ac:dyDescent="0.25">
      <c r="A42" s="19" t="s">
        <v>143</v>
      </c>
      <c r="B42" s="10">
        <v>3233</v>
      </c>
      <c r="C42" s="8" t="s">
        <v>72</v>
      </c>
      <c r="D42" s="9">
        <v>10000</v>
      </c>
      <c r="E42" s="9">
        <v>10000</v>
      </c>
      <c r="F42" s="9">
        <v>10000</v>
      </c>
    </row>
    <row r="43" spans="1:6" s="8" customFormat="1" x14ac:dyDescent="0.25">
      <c r="A43" s="8" t="s">
        <v>71</v>
      </c>
      <c r="B43" s="10">
        <v>3233</v>
      </c>
      <c r="C43" s="8" t="s">
        <v>72</v>
      </c>
      <c r="D43" s="9">
        <v>8000</v>
      </c>
      <c r="E43" s="9">
        <v>8000</v>
      </c>
      <c r="F43" s="9">
        <v>8000</v>
      </c>
    </row>
    <row r="44" spans="1:6" s="8" customFormat="1" x14ac:dyDescent="0.25">
      <c r="A44" s="8" t="s">
        <v>95</v>
      </c>
      <c r="B44" s="10">
        <v>4221</v>
      </c>
      <c r="C44" s="8" t="s">
        <v>96</v>
      </c>
      <c r="D44" s="9">
        <v>8000</v>
      </c>
      <c r="E44" s="9">
        <v>8000</v>
      </c>
      <c r="F44" s="9">
        <v>8000</v>
      </c>
    </row>
    <row r="45" spans="1:6" s="8" customFormat="1" x14ac:dyDescent="0.25">
      <c r="A45" s="8" t="s">
        <v>88</v>
      </c>
      <c r="B45" s="10">
        <v>3293</v>
      </c>
      <c r="C45" s="8" t="s">
        <v>89</v>
      </c>
      <c r="D45" s="9">
        <v>5000</v>
      </c>
      <c r="E45" s="9">
        <v>5000</v>
      </c>
      <c r="F45" s="9">
        <v>5000</v>
      </c>
    </row>
    <row r="46" spans="1:6" s="8" customFormat="1" x14ac:dyDescent="0.25">
      <c r="A46" s="19" t="s">
        <v>143</v>
      </c>
      <c r="B46" s="10">
        <v>3239</v>
      </c>
      <c r="C46" s="8" t="s">
        <v>141</v>
      </c>
      <c r="D46" s="9">
        <v>15000</v>
      </c>
      <c r="E46" s="9">
        <v>15000</v>
      </c>
      <c r="F46" s="9">
        <v>15000</v>
      </c>
    </row>
    <row r="47" spans="1:6" s="8" customFormat="1" x14ac:dyDescent="0.25">
      <c r="A47" s="8" t="s">
        <v>102</v>
      </c>
      <c r="B47" s="10">
        <v>3239</v>
      </c>
      <c r="C47" s="8" t="s">
        <v>120</v>
      </c>
      <c r="D47" s="9">
        <v>50000</v>
      </c>
      <c r="E47" s="9">
        <v>50000</v>
      </c>
      <c r="F47" s="9">
        <v>50000</v>
      </c>
    </row>
    <row r="48" spans="1:6" s="8" customFormat="1" x14ac:dyDescent="0.25">
      <c r="A48" s="19" t="s">
        <v>143</v>
      </c>
      <c r="B48" s="10">
        <v>3239</v>
      </c>
      <c r="C48" s="8" t="s">
        <v>121</v>
      </c>
      <c r="D48" s="9">
        <v>40000</v>
      </c>
      <c r="E48" s="9">
        <v>40000</v>
      </c>
      <c r="F48" s="9">
        <v>40000</v>
      </c>
    </row>
    <row r="49" spans="1:6" s="8" customFormat="1" ht="30" x14ac:dyDescent="0.25">
      <c r="A49" s="19" t="s">
        <v>143</v>
      </c>
      <c r="B49" s="10">
        <v>3239</v>
      </c>
      <c r="C49" s="8" t="s">
        <v>129</v>
      </c>
      <c r="D49" s="9">
        <v>20000</v>
      </c>
      <c r="E49" s="9">
        <v>20000</v>
      </c>
      <c r="F49" s="9">
        <v>20000</v>
      </c>
    </row>
    <row r="50" spans="1:6" s="8" customFormat="1" x14ac:dyDescent="0.25">
      <c r="A50" s="19" t="s">
        <v>143</v>
      </c>
      <c r="B50" s="10">
        <v>3239</v>
      </c>
      <c r="C50" s="8" t="s">
        <v>130</v>
      </c>
      <c r="D50" s="9">
        <v>10000</v>
      </c>
      <c r="E50" s="9">
        <v>10000</v>
      </c>
      <c r="F50" s="9">
        <v>10000</v>
      </c>
    </row>
    <row r="51" spans="1:6" s="8" customFormat="1" x14ac:dyDescent="0.25">
      <c r="A51" s="8" t="s">
        <v>42</v>
      </c>
      <c r="B51" s="10">
        <v>3239</v>
      </c>
      <c r="C51" s="8" t="s">
        <v>43</v>
      </c>
      <c r="D51" s="9">
        <v>50000</v>
      </c>
      <c r="E51" s="9">
        <v>50000</v>
      </c>
      <c r="F51" s="9">
        <v>50000</v>
      </c>
    </row>
    <row r="52" spans="1:6" s="8" customFormat="1" x14ac:dyDescent="0.25">
      <c r="A52" s="8" t="s">
        <v>90</v>
      </c>
      <c r="B52" s="10">
        <v>3294</v>
      </c>
      <c r="C52" s="8" t="s">
        <v>91</v>
      </c>
      <c r="D52" s="9">
        <v>5000</v>
      </c>
      <c r="E52" s="9">
        <v>5000</v>
      </c>
      <c r="F52" s="9">
        <v>5000</v>
      </c>
    </row>
    <row r="53" spans="1:6" s="8" customFormat="1" x14ac:dyDescent="0.25">
      <c r="A53" s="19" t="s">
        <v>143</v>
      </c>
      <c r="B53" s="10">
        <v>3232</v>
      </c>
      <c r="C53" s="8" t="s">
        <v>137</v>
      </c>
      <c r="D53" s="9">
        <v>18000</v>
      </c>
      <c r="E53" s="9">
        <v>18000</v>
      </c>
      <c r="F53" s="9">
        <v>18000</v>
      </c>
    </row>
    <row r="54" spans="1:6" s="8" customFormat="1" x14ac:dyDescent="0.25">
      <c r="A54" s="8" t="s">
        <v>78</v>
      </c>
      <c r="B54" s="10">
        <v>3237</v>
      </c>
      <c r="C54" s="8" t="s">
        <v>79</v>
      </c>
      <c r="D54" s="9">
        <v>60000</v>
      </c>
      <c r="E54" s="9">
        <v>60000</v>
      </c>
      <c r="F54" s="9">
        <v>60000</v>
      </c>
    </row>
    <row r="55" spans="1:6" s="8" customFormat="1" x14ac:dyDescent="0.25">
      <c r="A55" s="8" t="s">
        <v>28</v>
      </c>
      <c r="B55" s="10">
        <v>3221</v>
      </c>
      <c r="C55" s="8" t="s">
        <v>29</v>
      </c>
      <c r="D55" s="9">
        <v>20000</v>
      </c>
      <c r="E55" s="9">
        <v>20000</v>
      </c>
      <c r="F55" s="9">
        <v>20000</v>
      </c>
    </row>
    <row r="56" spans="1:6" s="8" customFormat="1" x14ac:dyDescent="0.25">
      <c r="A56" s="8" t="s">
        <v>62</v>
      </c>
      <c r="B56" s="10">
        <v>3221</v>
      </c>
      <c r="C56" s="8" t="s">
        <v>29</v>
      </c>
      <c r="D56" s="9">
        <v>8000</v>
      </c>
      <c r="E56" s="9">
        <v>8000</v>
      </c>
      <c r="F56" s="9">
        <v>8000</v>
      </c>
    </row>
    <row r="57" spans="1:6" s="8" customFormat="1" x14ac:dyDescent="0.25">
      <c r="A57" s="8" t="s">
        <v>107</v>
      </c>
      <c r="B57" s="10">
        <v>4212</v>
      </c>
      <c r="C57" s="8" t="s">
        <v>106</v>
      </c>
      <c r="D57" s="9">
        <v>300000</v>
      </c>
      <c r="E57" s="9"/>
      <c r="F57" s="9"/>
    </row>
    <row r="58" spans="1:6" s="8" customFormat="1" x14ac:dyDescent="0.25">
      <c r="A58" s="8" t="s">
        <v>105</v>
      </c>
      <c r="B58" s="10">
        <v>4212</v>
      </c>
      <c r="C58" s="8" t="s">
        <v>128</v>
      </c>
      <c r="D58" s="9">
        <v>300000</v>
      </c>
      <c r="E58" s="9"/>
      <c r="F58" s="9"/>
    </row>
    <row r="59" spans="1:6" s="8" customFormat="1" x14ac:dyDescent="0.25">
      <c r="A59" s="19" t="s">
        <v>143</v>
      </c>
      <c r="B59" s="10">
        <v>4212</v>
      </c>
      <c r="C59" s="8" t="s">
        <v>131</v>
      </c>
      <c r="D59" s="9"/>
      <c r="E59" s="9">
        <v>1000000</v>
      </c>
      <c r="F59" s="9">
        <v>1000000</v>
      </c>
    </row>
    <row r="60" spans="1:6" s="8" customFormat="1" x14ac:dyDescent="0.25">
      <c r="A60" s="8" t="s">
        <v>80</v>
      </c>
      <c r="B60" s="10">
        <v>3238</v>
      </c>
      <c r="C60" s="8" t="s">
        <v>81</v>
      </c>
      <c r="D60" s="9">
        <v>20000</v>
      </c>
      <c r="E60" s="9">
        <v>20000</v>
      </c>
      <c r="F60" s="9">
        <v>20000</v>
      </c>
    </row>
    <row r="61" spans="1:6" s="8" customFormat="1" x14ac:dyDescent="0.25">
      <c r="A61" s="8" t="s">
        <v>49</v>
      </c>
      <c r="B61" s="10">
        <v>3431</v>
      </c>
      <c r="C61" s="8" t="s">
        <v>50</v>
      </c>
      <c r="D61" s="9">
        <v>6000</v>
      </c>
      <c r="E61" s="9">
        <v>6000</v>
      </c>
      <c r="F61" s="9">
        <v>6000</v>
      </c>
    </row>
    <row r="62" spans="1:6" s="8" customFormat="1" x14ac:dyDescent="0.25">
      <c r="A62" s="8" t="s">
        <v>92</v>
      </c>
      <c r="B62" s="10">
        <v>3431</v>
      </c>
      <c r="C62" s="8" t="s">
        <v>50</v>
      </c>
      <c r="D62" s="9">
        <v>2000</v>
      </c>
      <c r="E62" s="9">
        <v>2000</v>
      </c>
      <c r="F62" s="9">
        <v>2000</v>
      </c>
    </row>
    <row r="63" spans="1:6" s="8" customFormat="1" x14ac:dyDescent="0.25">
      <c r="A63" s="8" t="s">
        <v>38</v>
      </c>
      <c r="B63" s="10">
        <v>3232</v>
      </c>
      <c r="C63" s="8" t="s">
        <v>39</v>
      </c>
      <c r="D63" s="9">
        <v>50000</v>
      </c>
      <c r="E63" s="9">
        <v>50000</v>
      </c>
      <c r="F63" s="9">
        <v>50000</v>
      </c>
    </row>
    <row r="64" spans="1:6" s="8" customFormat="1" x14ac:dyDescent="0.25">
      <c r="A64" s="8" t="s">
        <v>69</v>
      </c>
      <c r="B64" s="10">
        <v>3232</v>
      </c>
      <c r="C64" s="8" t="s">
        <v>70</v>
      </c>
      <c r="D64" s="9">
        <v>5000</v>
      </c>
      <c r="E64" s="9">
        <v>5000</v>
      </c>
      <c r="F64" s="9">
        <v>5000</v>
      </c>
    </row>
    <row r="65" spans="1:6" s="8" customFormat="1" x14ac:dyDescent="0.25">
      <c r="A65" s="8" t="s">
        <v>51</v>
      </c>
      <c r="B65" s="10">
        <v>3431</v>
      </c>
      <c r="C65" s="8" t="s">
        <v>52</v>
      </c>
      <c r="D65" s="9">
        <v>3000</v>
      </c>
      <c r="E65" s="9">
        <v>3000</v>
      </c>
      <c r="F65" s="9">
        <v>3000</v>
      </c>
    </row>
    <row r="66" spans="1:6" s="8" customFormat="1" x14ac:dyDescent="0.25">
      <c r="B66" s="10"/>
      <c r="D66" s="9"/>
      <c r="E66" s="9"/>
      <c r="F66" s="9"/>
    </row>
    <row r="67" spans="1:6" x14ac:dyDescent="0.25">
      <c r="A67" s="18" t="s">
        <v>144</v>
      </c>
    </row>
    <row r="68" spans="1:6" s="18" customFormat="1" x14ac:dyDescent="0.25">
      <c r="D68" s="18" t="s">
        <v>111</v>
      </c>
    </row>
    <row r="69" spans="1:6" s="18" customFormat="1" x14ac:dyDescent="0.25">
      <c r="D69" s="18" t="s">
        <v>112</v>
      </c>
    </row>
    <row r="70" spans="1:6" x14ac:dyDescent="0.25">
      <c r="D70" s="17"/>
      <c r="E70" s="17"/>
      <c r="F70" s="17"/>
    </row>
  </sheetData>
  <autoFilter ref="A5:F65">
    <filterColumn colId="4" showButton="0"/>
  </autoFilter>
  <sortState ref="A7:F68">
    <sortCondition ref="C7:C68"/>
  </sortState>
  <mergeCells count="5">
    <mergeCell ref="A1:F1"/>
    <mergeCell ref="A2:F2"/>
    <mergeCell ref="A3:F3"/>
    <mergeCell ref="A4:F4"/>
    <mergeCell ref="E5:F5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Fin.plan</vt:lpstr>
      <vt:lpstr>Plan nabave</vt:lpstr>
      <vt:lpstr>List3</vt:lpstr>
      <vt:lpstr>Fin.plan!Print_Titles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Komunalni Centar</dc:creator>
  <cp:lastModifiedBy>NATASA</cp:lastModifiedBy>
  <cp:lastPrinted>2016-11-17T11:56:08Z</cp:lastPrinted>
  <dcterms:created xsi:type="dcterms:W3CDTF">2015-09-01T12:42:31Z</dcterms:created>
  <dcterms:modified xsi:type="dcterms:W3CDTF">2016-11-17T11:58:15Z</dcterms:modified>
</cp:coreProperties>
</file>